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290" activeTab="2"/>
  </bookViews>
  <sheets>
    <sheet name="Исполнение" sheetId="1" r:id="rId1"/>
    <sheet name="Темп роста" sheetId="2" r:id="rId2"/>
    <sheet name="Исполнение МБ" sheetId="3" r:id="rId3"/>
  </sheets>
  <definedNames>
    <definedName name="_xlnm.Print_Titles" localSheetId="0">'Исполнение'!$4:$4</definedName>
    <definedName name="_xlnm.Print_Titles" localSheetId="1">'Темп роста'!$4:$4</definedName>
  </definedNames>
  <calcPr fullCalcOnLoad="1"/>
</workbook>
</file>

<file path=xl/sharedStrings.xml><?xml version="1.0" encoding="utf-8"?>
<sst xmlns="http://schemas.openxmlformats.org/spreadsheetml/2006/main" count="118" uniqueCount="63">
  <si>
    <t>НАЛОГИ, СБОРЫ И РЕГУЛЯРНЫЕ ПЛАТЕЖИ ЗА ПОЛЬЗОВАНИЕ ПРИРОДНЫМИ РЕСУРСАМИ</t>
  </si>
  <si>
    <t>ГОСУДАРСТВЕННАЯ ПОШЛИНА</t>
  </si>
  <si>
    <t>ДОХОДЫ БЮДЖЕТА - Всего</t>
  </si>
  <si>
    <t>Консолидированный бюджет</t>
  </si>
  <si>
    <t>Республиканский бюджет</t>
  </si>
  <si>
    <t>Утверждено</t>
  </si>
  <si>
    <t>Исполнено</t>
  </si>
  <si>
    <t>Процент исполнения</t>
  </si>
  <si>
    <t>Доля</t>
  </si>
  <si>
    <t>НЕНАЛОГОВЫЕ ДОХОДЫ</t>
  </si>
  <si>
    <t>руб.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</si>
  <si>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</si>
  <si>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</si>
  <si>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</si>
  <si>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</si>
  <si>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</si>
  <si>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НАЛОГОВЫЕ  ДОХОДЫ</t>
  </si>
  <si>
    <t>Наименование показателя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</si>
  <si>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</si>
  <si>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</si>
  <si>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</si>
  <si>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</si>
  <si>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</si>
  <si>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</si>
  <si>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</si>
  <si>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</si>
  <si>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</si>
  <si>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</si>
  <si>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</si>
  <si>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</si>
  <si>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</si>
  <si>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Исполнение доходной части консолидированного бюджета Республики Мордовия на 01.04.2014 года</t>
  </si>
  <si>
    <t>Анализ доходной части консолидированного бюджета Республики Мордовия на 01.04.2014 года</t>
  </si>
  <si>
    <t>Исполнено на 01.04.2013 г.</t>
  </si>
  <si>
    <t>Исполнено 01.04.2014 г.</t>
  </si>
  <si>
    <t>Темп роста 2014/2013</t>
  </si>
  <si>
    <t>Наименование организации</t>
  </si>
  <si>
    <t>БЕЗВОЗМЕЗДНЫЕ ПОСТУПЛЕНИЯ ОТ ГОСУДАРСТВЕННЫХ (МУНИЦИПАЛЬНЫХ) ОРГАНИЗАЦИЙ</t>
  </si>
  <si>
    <t>Ардатовский муниципальный район</t>
  </si>
  <si>
    <t>Атюрьевский муниципальный район</t>
  </si>
  <si>
    <t>Атяшевский муниципальный район</t>
  </si>
  <si>
    <t>Большеберезниковский муниципальный район</t>
  </si>
  <si>
    <t>Большеигнатовский муниципальный район</t>
  </si>
  <si>
    <t>Дубенский муниципальный район</t>
  </si>
  <si>
    <t>Ельниковский муниципальный район</t>
  </si>
  <si>
    <t>Зубово-Полянский муниципальный район</t>
  </si>
  <si>
    <t>Инсарский муниципальный район</t>
  </si>
  <si>
    <t>Ичалковский муниципальный район</t>
  </si>
  <si>
    <t>Кадошкинский муниципальный район</t>
  </si>
  <si>
    <t>Кочкуровский муниципальный район</t>
  </si>
  <si>
    <t>Краснослободский муниципальный район</t>
  </si>
  <si>
    <t>Лямбирский муниципальный район</t>
  </si>
  <si>
    <t>Ромодановский муниципальный район</t>
  </si>
  <si>
    <t>Старошайговский муниципальный район</t>
  </si>
  <si>
    <t>Темниковский муниципальный район</t>
  </si>
  <si>
    <t>Теньгушевский муниципальный район</t>
  </si>
  <si>
    <t>Торбеевский муниципальный район</t>
  </si>
  <si>
    <t>Чамзинский муниципальный район</t>
  </si>
  <si>
    <t>Ковылкинский муниципальный район</t>
  </si>
  <si>
    <t>Рузаевский муниципальный район</t>
  </si>
  <si>
    <t>Городской округ Саранск</t>
  </si>
  <si>
    <t>ИТОГО</t>
  </si>
  <si>
    <t>Доходная часть местных бюджетов на 01.04.2014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</si>
</sst>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1">
    <font>
      <sz val="8"/>
      <name val="Arial Cy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164" fontId="3" fillId="0" borderId="10" xfId="58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64" fontId="2" fillId="0" borderId="10" xfId="58" applyNumberFormat="1" applyFont="1" applyFill="1" applyBorder="1" applyAlignment="1">
      <alignment/>
    </xf>
    <xf numFmtId="164" fontId="2" fillId="0" borderId="10" xfId="58" applyNumberFormat="1" applyFont="1" applyFill="1" applyBorder="1" applyAlignment="1">
      <alignment/>
    </xf>
    <xf numFmtId="164" fontId="3" fillId="0" borderId="10" xfId="58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wrapText="1" indent="2"/>
    </xf>
    <xf numFmtId="9" fontId="2" fillId="0" borderId="10" xfId="58" applyFont="1" applyFill="1" applyBorder="1" applyAlignment="1">
      <alignment/>
    </xf>
    <xf numFmtId="49" fontId="6" fillId="33" borderId="11" xfId="53" applyNumberFormat="1" applyFont="1" applyFill="1" applyBorder="1" applyAlignment="1">
      <alignment horizontal="center" vertical="center" wrapText="1"/>
      <protection/>
    </xf>
    <xf numFmtId="0" fontId="48" fillId="0" borderId="0" xfId="53" applyFont="1">
      <alignment/>
      <protection/>
    </xf>
    <xf numFmtId="49" fontId="48" fillId="34" borderId="11" xfId="53" applyNumberFormat="1" applyFont="1" applyFill="1" applyBorder="1" applyAlignment="1">
      <alignment horizontal="left" wrapText="1"/>
      <protection/>
    </xf>
    <xf numFmtId="4" fontId="48" fillId="34" borderId="11" xfId="53" applyNumberFormat="1" applyFont="1" applyFill="1" applyBorder="1" applyAlignment="1">
      <alignment horizontal="right"/>
      <protection/>
    </xf>
    <xf numFmtId="49" fontId="7" fillId="34" borderId="11" xfId="53" applyNumberFormat="1" applyFont="1" applyFill="1" applyBorder="1" applyAlignment="1">
      <alignment horizontal="left" wrapText="1"/>
      <protection/>
    </xf>
    <xf numFmtId="4" fontId="7" fillId="34" borderId="11" xfId="53" applyNumberFormat="1" applyFont="1" applyFill="1" applyBorder="1" applyAlignment="1">
      <alignment horizontal="right"/>
      <protection/>
    </xf>
    <xf numFmtId="0" fontId="7" fillId="0" borderId="0" xfId="53" applyFont="1">
      <alignment/>
      <protection/>
    </xf>
    <xf numFmtId="49" fontId="8" fillId="34" borderId="11" xfId="53" applyNumberFormat="1" applyFont="1" applyFill="1" applyBorder="1" applyAlignment="1">
      <alignment horizontal="left" wrapText="1"/>
      <protection/>
    </xf>
    <xf numFmtId="4" fontId="8" fillId="34" borderId="11" xfId="53" applyNumberFormat="1" applyFont="1" applyFill="1" applyBorder="1" applyAlignment="1">
      <alignment horizontal="right"/>
      <protection/>
    </xf>
    <xf numFmtId="0" fontId="8" fillId="0" borderId="0" xfId="53" applyFont="1">
      <alignment/>
      <protection/>
    </xf>
    <xf numFmtId="0" fontId="49" fillId="0" borderId="0" xfId="53" applyFont="1" applyAlignment="1">
      <alignment horizontal="right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8" sqref="C18"/>
    </sheetView>
  </sheetViews>
  <sheetFormatPr defaultColWidth="9.140625" defaultRowHeight="12"/>
  <cols>
    <col min="1" max="1" width="88.421875" style="6" customWidth="1"/>
    <col min="2" max="2" width="27.140625" style="6" bestFit="1" customWidth="1"/>
    <col min="3" max="3" width="26.421875" style="6" bestFit="1" customWidth="1"/>
    <col min="4" max="4" width="19.140625" style="6" bestFit="1" customWidth="1"/>
    <col min="5" max="5" width="13.00390625" style="6" bestFit="1" customWidth="1"/>
    <col min="6" max="6" width="27.140625" style="6" bestFit="1" customWidth="1"/>
    <col min="7" max="7" width="26.421875" style="6" bestFit="1" customWidth="1"/>
    <col min="8" max="8" width="19.8515625" style="3" customWidth="1"/>
    <col min="9" max="9" width="14.00390625" style="3" customWidth="1"/>
    <col min="10" max="16384" width="9.28125" style="3" customWidth="1"/>
  </cols>
  <sheetData>
    <row r="1" spans="1:9" s="6" customFormat="1" ht="18.7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="6" customFormat="1" ht="18.75">
      <c r="I2" s="6" t="s">
        <v>10</v>
      </c>
    </row>
    <row r="3" spans="1:9" s="6" customFormat="1" ht="18.75">
      <c r="A3" s="29" t="s">
        <v>17</v>
      </c>
      <c r="B3" s="28" t="s">
        <v>3</v>
      </c>
      <c r="C3" s="28"/>
      <c r="D3" s="28"/>
      <c r="E3" s="28"/>
      <c r="F3" s="28" t="s">
        <v>4</v>
      </c>
      <c r="G3" s="28"/>
      <c r="H3" s="28"/>
      <c r="I3" s="28"/>
    </row>
    <row r="4" spans="1:9" s="2" customFormat="1" ht="37.5">
      <c r="A4" s="29"/>
      <c r="B4" s="5" t="s">
        <v>5</v>
      </c>
      <c r="C4" s="5" t="s">
        <v>6</v>
      </c>
      <c r="D4" s="5" t="s">
        <v>7</v>
      </c>
      <c r="E4" s="5" t="s">
        <v>8</v>
      </c>
      <c r="F4" s="5" t="s">
        <v>5</v>
      </c>
      <c r="G4" s="5" t="s">
        <v>6</v>
      </c>
      <c r="H4" s="5" t="s">
        <v>7</v>
      </c>
      <c r="I4" s="5" t="s">
        <v>8</v>
      </c>
    </row>
    <row r="5" spans="1:9" s="4" customFormat="1" ht="18.75">
      <c r="A5" s="1" t="s">
        <v>2</v>
      </c>
      <c r="B5" s="9">
        <v>32477028933.09</v>
      </c>
      <c r="C5" s="9">
        <v>6303997556.67</v>
      </c>
      <c r="D5" s="10">
        <f>IF(B5=0,"",C5/B5)</f>
        <v>0.1941063503578993</v>
      </c>
      <c r="E5" s="10">
        <f>C5/$C$5</f>
        <v>1</v>
      </c>
      <c r="F5" s="9">
        <v>27879920200</v>
      </c>
      <c r="G5" s="9">
        <v>5531339575.57</v>
      </c>
      <c r="H5" s="10">
        <f>IF(F5=0,"",G5/F5)</f>
        <v>0.19839868751023182</v>
      </c>
      <c r="I5" s="16">
        <f>G5/$G$5</f>
        <v>1</v>
      </c>
    </row>
    <row r="6" spans="1:9" s="4" customFormat="1" ht="18.75">
      <c r="A6" s="1" t="s">
        <v>18</v>
      </c>
      <c r="B6" s="9">
        <v>24732889501.13</v>
      </c>
      <c r="C6" s="9">
        <v>4540633506.84</v>
      </c>
      <c r="D6" s="10">
        <f>IF(B6=0,"",C6/B6)</f>
        <v>0.18358685937737063</v>
      </c>
      <c r="E6" s="10">
        <f>C6/$C$5</f>
        <v>0.7202784369793644</v>
      </c>
      <c r="F6" s="9">
        <v>20131635800</v>
      </c>
      <c r="G6" s="9">
        <v>3609884471.97</v>
      </c>
      <c r="H6" s="11">
        <f>IF(F6=0,"",G6/F6)</f>
        <v>0.17931401639850844</v>
      </c>
      <c r="I6" s="11">
        <f>G6/$G$5</f>
        <v>0.6526239119206497</v>
      </c>
    </row>
    <row r="7" spans="1:9" s="4" customFormat="1" ht="18.75">
      <c r="A7" s="14" t="s">
        <v>16</v>
      </c>
      <c r="B7" s="9">
        <f>B8+B9+B10+B11+B12+B13+B14</f>
        <v>22543074250</v>
      </c>
      <c r="C7" s="9">
        <f>C8+C9+C10+C11+C12+C13+C14</f>
        <v>4323187343.879999</v>
      </c>
      <c r="D7" s="10">
        <f aca="true" t="shared" si="0" ref="D7:D27">IF(B7=0,"",C7/B7)</f>
        <v>0.19177452444756948</v>
      </c>
      <c r="E7" s="10">
        <f aca="true" t="shared" si="1" ref="E7:E27">C7/$C$5</f>
        <v>0.6857850601965753</v>
      </c>
      <c r="F7" s="9">
        <f>F8+F9+F10+F11+F12+F13+F14</f>
        <v>18701774900</v>
      </c>
      <c r="G7" s="9">
        <f>G8+G9+G10+G11+G12+G13+G14</f>
        <v>3541203905.4</v>
      </c>
      <c r="H7" s="11">
        <f aca="true" t="shared" si="2" ref="H7:H27">IF(F7=0,"",G7/F7)</f>
        <v>0.18935122063735246</v>
      </c>
      <c r="I7" s="11">
        <f aca="true" t="shared" si="3" ref="I7:I27">G7/$G$5</f>
        <v>0.6402072874065198</v>
      </c>
    </row>
    <row r="8" spans="1:9" ht="18.75">
      <c r="A8" s="15" t="s">
        <v>19</v>
      </c>
      <c r="B8" s="7">
        <v>11318826450</v>
      </c>
      <c r="C8" s="7">
        <v>2153513446.95</v>
      </c>
      <c r="D8" s="8">
        <f t="shared" si="0"/>
        <v>0.19025942808320026</v>
      </c>
      <c r="E8" s="8">
        <f t="shared" si="1"/>
        <v>0.3416107680231341</v>
      </c>
      <c r="F8" s="7">
        <v>8755923800</v>
      </c>
      <c r="G8" s="7">
        <v>1674825724.75</v>
      </c>
      <c r="H8" s="12">
        <f t="shared" si="2"/>
        <v>0.19127915717471183</v>
      </c>
      <c r="I8" s="12">
        <f t="shared" si="3"/>
        <v>0.3027884478738427</v>
      </c>
    </row>
    <row r="9" spans="1:9" ht="56.25">
      <c r="A9" s="15" t="s">
        <v>20</v>
      </c>
      <c r="B9" s="7">
        <v>6469795600</v>
      </c>
      <c r="C9" s="7">
        <v>1440296181.78</v>
      </c>
      <c r="D9" s="8">
        <f t="shared" si="0"/>
        <v>0.2226184984545725</v>
      </c>
      <c r="E9" s="8">
        <f t="shared" si="1"/>
        <v>0.2284734676421443</v>
      </c>
      <c r="F9" s="7">
        <v>6303744000</v>
      </c>
      <c r="G9" s="7">
        <v>1408387081.18</v>
      </c>
      <c r="H9" s="12">
        <f t="shared" si="2"/>
        <v>0.22342072920156658</v>
      </c>
      <c r="I9" s="12">
        <f t="shared" si="3"/>
        <v>0.2546195296705983</v>
      </c>
    </row>
    <row r="10" spans="1:9" ht="18.75">
      <c r="A10" s="15" t="s">
        <v>21</v>
      </c>
      <c r="B10" s="7">
        <v>1245506500</v>
      </c>
      <c r="C10" s="7">
        <v>257746464.57</v>
      </c>
      <c r="D10" s="8">
        <f t="shared" si="0"/>
        <v>0.2069410834628322</v>
      </c>
      <c r="E10" s="8">
        <f t="shared" si="1"/>
        <v>0.04088619360223087</v>
      </c>
      <c r="F10" s="7">
        <v>751405100</v>
      </c>
      <c r="G10" s="7">
        <v>145750264.97</v>
      </c>
      <c r="H10" s="12">
        <f t="shared" si="2"/>
        <v>0.19397028975448796</v>
      </c>
      <c r="I10" s="12">
        <f t="shared" si="3"/>
        <v>0.026349903667771214</v>
      </c>
    </row>
    <row r="11" spans="1:9" ht="18.75">
      <c r="A11" s="15" t="s">
        <v>22</v>
      </c>
      <c r="B11" s="7">
        <v>3394745500</v>
      </c>
      <c r="C11" s="7">
        <v>447061521.17</v>
      </c>
      <c r="D11" s="8">
        <f t="shared" si="0"/>
        <v>0.13169220525367809</v>
      </c>
      <c r="E11" s="8">
        <f t="shared" si="1"/>
        <v>0.07091714696129325</v>
      </c>
      <c r="F11" s="7">
        <v>2848055500</v>
      </c>
      <c r="G11" s="7">
        <v>305188369.8</v>
      </c>
      <c r="H11" s="12">
        <f t="shared" si="2"/>
        <v>0.10715674950856822</v>
      </c>
      <c r="I11" s="12">
        <f t="shared" si="3"/>
        <v>0.05517440497558869</v>
      </c>
    </row>
    <row r="12" spans="1:9" ht="37.5">
      <c r="A12" s="15" t="s">
        <v>0</v>
      </c>
      <c r="B12" s="7">
        <v>42401800</v>
      </c>
      <c r="C12" s="7">
        <v>7111788.5</v>
      </c>
      <c r="D12" s="8">
        <f t="shared" si="0"/>
        <v>0.16772374050158248</v>
      </c>
      <c r="E12" s="8">
        <f t="shared" si="1"/>
        <v>0.0011281394759544774</v>
      </c>
      <c r="F12" s="7">
        <v>42401800</v>
      </c>
      <c r="G12" s="7">
        <v>7111788.5</v>
      </c>
      <c r="H12" s="12">
        <f t="shared" si="2"/>
        <v>0.16772374050158248</v>
      </c>
      <c r="I12" s="12">
        <f t="shared" si="3"/>
        <v>0.0012857262518125433</v>
      </c>
    </row>
    <row r="13" spans="1:9" ht="18.75">
      <c r="A13" s="15" t="s">
        <v>1</v>
      </c>
      <c r="B13" s="7">
        <v>71398300</v>
      </c>
      <c r="C13" s="7">
        <v>17547339.59</v>
      </c>
      <c r="D13" s="8">
        <f t="shared" si="0"/>
        <v>0.2457669102765752</v>
      </c>
      <c r="E13" s="8">
        <f t="shared" si="1"/>
        <v>0.002783525760005075</v>
      </c>
      <c r="F13" s="7">
        <v>0</v>
      </c>
      <c r="G13" s="7">
        <v>0</v>
      </c>
      <c r="H13" s="12">
        <f t="shared" si="2"/>
      </c>
      <c r="I13" s="12">
        <f t="shared" si="3"/>
        <v>0</v>
      </c>
    </row>
    <row r="14" spans="1:9" ht="56.25">
      <c r="A14" s="15" t="s">
        <v>23</v>
      </c>
      <c r="B14" s="7">
        <v>400100</v>
      </c>
      <c r="C14" s="7">
        <v>-89398.68</v>
      </c>
      <c r="D14" s="8">
        <f t="shared" si="0"/>
        <v>-0.22344083979005247</v>
      </c>
      <c r="E14" s="8">
        <f t="shared" si="1"/>
        <v>-1.4181268186789022E-05</v>
      </c>
      <c r="F14" s="7">
        <v>244700</v>
      </c>
      <c r="G14" s="7">
        <v>-59323.8</v>
      </c>
      <c r="H14" s="12">
        <f t="shared" si="2"/>
        <v>-0.24243481814466694</v>
      </c>
      <c r="I14" s="12">
        <f t="shared" si="3"/>
        <v>-1.0725033093613085E-05</v>
      </c>
    </row>
    <row r="15" spans="1:9" s="4" customFormat="1" ht="18.75">
      <c r="A15" s="14" t="s">
        <v>9</v>
      </c>
      <c r="B15" s="9">
        <f>B16+B17+B18+B19+B20+B21+B22</f>
        <v>2189815251.13</v>
      </c>
      <c r="C15" s="9">
        <f>C16+C17+C18+C19+C20+C21+C22</f>
        <v>217446162.96</v>
      </c>
      <c r="D15" s="10">
        <f t="shared" si="0"/>
        <v>0.09929886224319256</v>
      </c>
      <c r="E15" s="10">
        <f t="shared" si="1"/>
        <v>0.03449337678278907</v>
      </c>
      <c r="F15" s="9">
        <f>F16+F17+F18+F19+F20+F21+F22</f>
        <v>1429860900</v>
      </c>
      <c r="G15" s="9">
        <f>G16+G17+G18+G19+G20+G21+G22</f>
        <v>68680566.57</v>
      </c>
      <c r="H15" s="11">
        <f t="shared" si="2"/>
        <v>0.048033040535621324</v>
      </c>
      <c r="I15" s="11">
        <f t="shared" si="3"/>
        <v>0.01241662451413002</v>
      </c>
    </row>
    <row r="16" spans="1:9" ht="56.25">
      <c r="A16" s="15" t="s">
        <v>24</v>
      </c>
      <c r="B16" s="7">
        <v>409120000</v>
      </c>
      <c r="C16" s="7">
        <v>94081085.77</v>
      </c>
      <c r="D16" s="8">
        <f t="shared" si="0"/>
        <v>0.2299596347526398</v>
      </c>
      <c r="E16" s="8">
        <f t="shared" si="1"/>
        <v>0.01492403588742776</v>
      </c>
      <c r="F16" s="7">
        <v>86085000</v>
      </c>
      <c r="G16" s="7">
        <v>17153193.53</v>
      </c>
      <c r="H16" s="12">
        <f t="shared" si="2"/>
        <v>0.19925879688679796</v>
      </c>
      <c r="I16" s="12">
        <f t="shared" si="3"/>
        <v>0.0031010921126158448</v>
      </c>
    </row>
    <row r="17" spans="1:9" ht="37.5">
      <c r="A17" s="15" t="s">
        <v>14</v>
      </c>
      <c r="B17" s="7">
        <v>57836500</v>
      </c>
      <c r="C17" s="7">
        <v>11329712.07</v>
      </c>
      <c r="D17" s="8">
        <f t="shared" si="0"/>
        <v>0.1958920762840075</v>
      </c>
      <c r="E17" s="8">
        <f t="shared" si="1"/>
        <v>0.0017972265960053393</v>
      </c>
      <c r="F17" s="7">
        <v>32186500</v>
      </c>
      <c r="G17" s="7">
        <v>6370680.25</v>
      </c>
      <c r="H17" s="12">
        <f t="shared" si="2"/>
        <v>0.19793019588958102</v>
      </c>
      <c r="I17" s="12">
        <f t="shared" si="3"/>
        <v>0.0011517427492857384</v>
      </c>
    </row>
    <row r="18" spans="1:9" ht="37.5">
      <c r="A18" s="15" t="s">
        <v>15</v>
      </c>
      <c r="B18" s="7">
        <v>42849620</v>
      </c>
      <c r="C18" s="7">
        <v>16719956.36</v>
      </c>
      <c r="D18" s="8">
        <f t="shared" si="0"/>
        <v>0.3902008083152196</v>
      </c>
      <c r="E18" s="8">
        <f t="shared" si="1"/>
        <v>0.002652278369351413</v>
      </c>
      <c r="F18" s="7">
        <v>26902300</v>
      </c>
      <c r="G18" s="7">
        <v>8111555.36</v>
      </c>
      <c r="H18" s="12">
        <f t="shared" si="2"/>
        <v>0.30151902848455336</v>
      </c>
      <c r="I18" s="12">
        <f t="shared" si="3"/>
        <v>0.0014664721355792212</v>
      </c>
    </row>
    <row r="19" spans="1:9" ht="37.5">
      <c r="A19" s="15" t="s">
        <v>28</v>
      </c>
      <c r="B19" s="7">
        <v>1439046395.02</v>
      </c>
      <c r="C19" s="7">
        <v>46404469.6</v>
      </c>
      <c r="D19" s="8">
        <f t="shared" si="0"/>
        <v>0.03224668069117748</v>
      </c>
      <c r="E19" s="8">
        <f t="shared" si="1"/>
        <v>0.0073611179545749255</v>
      </c>
      <c r="F19" s="7">
        <v>1178743900</v>
      </c>
      <c r="G19" s="7">
        <v>1338215.67</v>
      </c>
      <c r="H19" s="12">
        <f t="shared" si="2"/>
        <v>0.0011352895824105643</v>
      </c>
      <c r="I19" s="12">
        <f t="shared" si="3"/>
        <v>0.0002419333782923819</v>
      </c>
    </row>
    <row r="20" spans="1:9" ht="18.75">
      <c r="A20" s="15" t="s">
        <v>29</v>
      </c>
      <c r="B20" s="7">
        <v>328000</v>
      </c>
      <c r="C20" s="7">
        <v>127640.4</v>
      </c>
      <c r="D20" s="8">
        <f t="shared" si="0"/>
        <v>0.38914756097560976</v>
      </c>
      <c r="E20" s="8">
        <f t="shared" si="1"/>
        <v>2.024753322833207E-05</v>
      </c>
      <c r="F20" s="7">
        <v>300000</v>
      </c>
      <c r="G20" s="7">
        <v>45440</v>
      </c>
      <c r="H20" s="12">
        <f t="shared" si="2"/>
        <v>0.15146666666666667</v>
      </c>
      <c r="I20" s="12">
        <f t="shared" si="3"/>
        <v>8.215008205370838E-06</v>
      </c>
    </row>
    <row r="21" spans="1:9" ht="18.75">
      <c r="A21" s="15" t="s">
        <v>30</v>
      </c>
      <c r="B21" s="7">
        <v>197078700</v>
      </c>
      <c r="C21" s="7">
        <v>46258682.05</v>
      </c>
      <c r="D21" s="8">
        <f t="shared" si="0"/>
        <v>0.23472187532188915</v>
      </c>
      <c r="E21" s="8">
        <f t="shared" si="1"/>
        <v>0.007337991747959291</v>
      </c>
      <c r="F21" s="7">
        <v>104643200</v>
      </c>
      <c r="G21" s="7">
        <v>34378346.73</v>
      </c>
      <c r="H21" s="12">
        <f t="shared" si="2"/>
        <v>0.3285291995084248</v>
      </c>
      <c r="I21" s="12">
        <f t="shared" si="3"/>
        <v>0.006215193672403911</v>
      </c>
    </row>
    <row r="22" spans="1:9" ht="18.75">
      <c r="A22" s="15" t="s">
        <v>11</v>
      </c>
      <c r="B22" s="7">
        <v>43556036.11</v>
      </c>
      <c r="C22" s="7">
        <v>2524616.71</v>
      </c>
      <c r="D22" s="8">
        <f t="shared" si="0"/>
        <v>0.05796249924176124</v>
      </c>
      <c r="E22" s="8">
        <f t="shared" si="1"/>
        <v>0.00040047869424200634</v>
      </c>
      <c r="F22" s="7">
        <v>1000000</v>
      </c>
      <c r="G22" s="7">
        <v>1283135.03</v>
      </c>
      <c r="H22" s="12">
        <f t="shared" si="2"/>
        <v>1.28313503</v>
      </c>
      <c r="I22" s="12">
        <f t="shared" si="3"/>
        <v>0.00023197545774755187</v>
      </c>
    </row>
    <row r="23" spans="1:9" s="4" customFormat="1" ht="18.75">
      <c r="A23" s="1" t="s">
        <v>12</v>
      </c>
      <c r="B23" s="9">
        <v>7744139431.96</v>
      </c>
      <c r="C23" s="9">
        <v>1763364049.83</v>
      </c>
      <c r="D23" s="10">
        <f>IF(B23=0,"",C23/B23)</f>
        <v>0.22770303470423206</v>
      </c>
      <c r="E23" s="10">
        <f>C23/$C$5</f>
        <v>0.27972156302063556</v>
      </c>
      <c r="F23" s="9">
        <v>7748284400</v>
      </c>
      <c r="G23" s="9">
        <v>1921455103.6</v>
      </c>
      <c r="H23" s="11">
        <f>IF(F23=0,"",G23/F23)</f>
        <v>0.2479845865750617</v>
      </c>
      <c r="I23" s="11">
        <f>G23/$G$5</f>
        <v>0.3473760880793502</v>
      </c>
    </row>
    <row r="24" spans="1:9" ht="56.25">
      <c r="A24" s="13" t="s">
        <v>13</v>
      </c>
      <c r="B24" s="7">
        <v>7748283000</v>
      </c>
      <c r="C24" s="7">
        <v>2689039665.59</v>
      </c>
      <c r="D24" s="8">
        <f t="shared" si="0"/>
        <v>0.3470497483881268</v>
      </c>
      <c r="E24" s="8">
        <f t="shared" si="1"/>
        <v>0.4265610259865723</v>
      </c>
      <c r="F24" s="7">
        <v>7748283000</v>
      </c>
      <c r="G24" s="7">
        <v>2689039665.59</v>
      </c>
      <c r="H24" s="12">
        <f t="shared" si="2"/>
        <v>0.3470497483881268</v>
      </c>
      <c r="I24" s="12">
        <f t="shared" si="3"/>
        <v>0.48614619096367756</v>
      </c>
    </row>
    <row r="25" spans="1:9" ht="18.75">
      <c r="A25" s="13" t="s">
        <v>25</v>
      </c>
      <c r="B25" s="7">
        <v>4001400</v>
      </c>
      <c r="C25" s="7">
        <v>4325392.84</v>
      </c>
      <c r="D25" s="8">
        <f t="shared" si="0"/>
        <v>1.080969870545309</v>
      </c>
      <c r="E25" s="8">
        <f t="shared" si="1"/>
        <v>0.0006861349169501945</v>
      </c>
      <c r="F25" s="7">
        <v>1400</v>
      </c>
      <c r="G25" s="7">
        <v>-2398690.01</v>
      </c>
      <c r="H25" s="12">
        <f t="shared" si="2"/>
        <v>-1713.350007142857</v>
      </c>
      <c r="I25" s="12">
        <f t="shared" si="3"/>
        <v>-0.0004336544479377433</v>
      </c>
    </row>
    <row r="26" spans="1:9" ht="131.25">
      <c r="A26" s="13" t="s">
        <v>26</v>
      </c>
      <c r="B26" s="7">
        <v>3540486.43</v>
      </c>
      <c r="C26" s="7">
        <v>1254052.08</v>
      </c>
      <c r="D26" s="8">
        <f t="shared" si="0"/>
        <v>0.3542033290606342</v>
      </c>
      <c r="E26" s="8">
        <f t="shared" si="1"/>
        <v>0.00019892965832024145</v>
      </c>
      <c r="F26" s="7">
        <v>0</v>
      </c>
      <c r="G26" s="7">
        <v>166069188.7</v>
      </c>
      <c r="H26" s="12">
        <f t="shared" si="2"/>
      </c>
      <c r="I26" s="12">
        <f t="shared" si="3"/>
        <v>0.030023321915268002</v>
      </c>
    </row>
    <row r="27" spans="1:9" ht="56.25">
      <c r="A27" s="13" t="s">
        <v>27</v>
      </c>
      <c r="B27" s="7">
        <v>-11685454.47</v>
      </c>
      <c r="C27" s="7">
        <v>-931975060.68</v>
      </c>
      <c r="D27" s="8">
        <f t="shared" si="0"/>
        <v>79.75514029622504</v>
      </c>
      <c r="E27" s="8">
        <f t="shared" si="1"/>
        <v>-0.14783874078344392</v>
      </c>
      <c r="F27" s="7">
        <v>0</v>
      </c>
      <c r="G27" s="7">
        <v>-931975060.68</v>
      </c>
      <c r="H27" s="12">
        <f t="shared" si="2"/>
      </c>
      <c r="I27" s="12">
        <f t="shared" si="3"/>
        <v>-0.16848993773519333</v>
      </c>
    </row>
  </sheetData>
  <sheetProtection/>
  <mergeCells count="4">
    <mergeCell ref="B3:E3"/>
    <mergeCell ref="F3:I3"/>
    <mergeCell ref="A3:A4"/>
    <mergeCell ref="A1:I1"/>
  </mergeCells>
  <printOptions/>
  <pageMargins left="0.39370078740157477" right="0.39370078740157477" top="1" bottom="1" header="0.5" footer="0.5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1">
      <pane xSplit="1" ySplit="7" topLeftCell="B8" activePane="bottomRight" state="frozen"/>
      <selection pane="topLeft" activeCell="A9" sqref="A9"/>
      <selection pane="topRight" activeCell="A9" sqref="A9"/>
      <selection pane="bottomLeft" activeCell="A9" sqref="A9"/>
      <selection pane="bottomRight" activeCell="G9" sqref="G9"/>
    </sheetView>
  </sheetViews>
  <sheetFormatPr defaultColWidth="9.140625" defaultRowHeight="12"/>
  <cols>
    <col min="1" max="1" width="88.421875" style="6" customWidth="1"/>
    <col min="2" max="2" width="27.8515625" style="6" customWidth="1"/>
    <col min="3" max="3" width="28.7109375" style="6" customWidth="1"/>
    <col min="4" max="4" width="20.28125" style="6" customWidth="1"/>
    <col min="5" max="5" width="27.140625" style="6" bestFit="1" customWidth="1"/>
    <col min="6" max="6" width="26.421875" style="6" bestFit="1" customWidth="1"/>
    <col min="7" max="7" width="19.8515625" style="3" customWidth="1"/>
    <col min="8" max="16384" width="9.28125" style="3" customWidth="1"/>
  </cols>
  <sheetData>
    <row r="1" spans="1:7" s="6" customFormat="1" ht="18.75">
      <c r="A1" s="30" t="s">
        <v>32</v>
      </c>
      <c r="B1" s="30"/>
      <c r="C1" s="30"/>
      <c r="D1" s="30"/>
      <c r="E1" s="30"/>
      <c r="F1" s="30"/>
      <c r="G1" s="30"/>
    </row>
    <row r="2" s="6" customFormat="1" ht="18.75">
      <c r="G2" s="6" t="s">
        <v>10</v>
      </c>
    </row>
    <row r="3" spans="1:7" s="6" customFormat="1" ht="18.75">
      <c r="A3" s="29" t="s">
        <v>17</v>
      </c>
      <c r="B3" s="28" t="s">
        <v>3</v>
      </c>
      <c r="C3" s="28"/>
      <c r="D3" s="28"/>
      <c r="E3" s="28" t="s">
        <v>4</v>
      </c>
      <c r="F3" s="28"/>
      <c r="G3" s="28"/>
    </row>
    <row r="4" spans="1:7" s="2" customFormat="1" ht="46.5" customHeight="1">
      <c r="A4" s="29"/>
      <c r="B4" s="5" t="s">
        <v>33</v>
      </c>
      <c r="C4" s="5" t="s">
        <v>34</v>
      </c>
      <c r="D4" s="5" t="s">
        <v>35</v>
      </c>
      <c r="E4" s="5" t="s">
        <v>33</v>
      </c>
      <c r="F4" s="5" t="s">
        <v>34</v>
      </c>
      <c r="G4" s="5" t="s">
        <v>35</v>
      </c>
    </row>
    <row r="5" spans="1:7" ht="18.75">
      <c r="A5" s="1" t="s">
        <v>2</v>
      </c>
      <c r="B5" s="7">
        <v>6320695679.86</v>
      </c>
      <c r="C5" s="7">
        <v>6303997556.67</v>
      </c>
      <c r="D5" s="8">
        <f>IF(B5=0,"",C5/B5)</f>
        <v>0.9973581827008052</v>
      </c>
      <c r="E5" s="7">
        <v>5404209209.77</v>
      </c>
      <c r="F5" s="7">
        <v>5531339575.57</v>
      </c>
      <c r="G5" s="8">
        <f>IF(E5=0,"",F5/E5)</f>
        <v>1.0235243235162264</v>
      </c>
    </row>
    <row r="6" spans="1:7" s="4" customFormat="1" ht="18.75">
      <c r="A6" s="1" t="s">
        <v>18</v>
      </c>
      <c r="B6" s="9">
        <v>3934847613.63</v>
      </c>
      <c r="C6" s="9">
        <v>4540633506.84</v>
      </c>
      <c r="D6" s="10">
        <f>IF(B6=0,"",C6/B6)</f>
        <v>1.153954092430824</v>
      </c>
      <c r="E6" s="9">
        <v>2920862832.88</v>
      </c>
      <c r="F6" s="9">
        <v>3609884471.97</v>
      </c>
      <c r="G6" s="11">
        <f>IF(E6=0,"",F6/E6)</f>
        <v>1.2358966094996722</v>
      </c>
    </row>
    <row r="7" spans="1:7" s="4" customFormat="1" ht="18.75">
      <c r="A7" s="14" t="s">
        <v>16</v>
      </c>
      <c r="B7" s="9">
        <f>B8+B9+B10+B11+B12+B13+B14</f>
        <v>3693686545.5600004</v>
      </c>
      <c r="C7" s="9">
        <f>C8+C9+C10+C11+C12+C13+C14</f>
        <v>4323187343.879999</v>
      </c>
      <c r="D7" s="10">
        <f aca="true" t="shared" si="0" ref="D7:D27">IF(B7=0,"",C7/B7)</f>
        <v>1.170426155699836</v>
      </c>
      <c r="E7" s="9">
        <f>E8+E9+E10+E11+E12+E13+E14</f>
        <v>2871483798.58</v>
      </c>
      <c r="F7" s="9">
        <f>F8+F9+F10+F11+F12+F13+F14</f>
        <v>3541203905.4</v>
      </c>
      <c r="G7" s="11">
        <f aca="true" t="shared" si="1" ref="G7:G27">IF(E7=0,"",F7/E7)</f>
        <v>1.2332313722790944</v>
      </c>
    </row>
    <row r="8" spans="1:7" ht="18.75">
      <c r="A8" s="15" t="s">
        <v>19</v>
      </c>
      <c r="B8" s="7">
        <v>2073493136.9</v>
      </c>
      <c r="C8" s="7">
        <v>2153513446.95</v>
      </c>
      <c r="D8" s="8">
        <f t="shared" si="0"/>
        <v>1.0385920303404694</v>
      </c>
      <c r="E8" s="7">
        <v>1502877863.86</v>
      </c>
      <c r="F8" s="7">
        <v>1674825724.75</v>
      </c>
      <c r="G8" s="12">
        <f t="shared" si="1"/>
        <v>1.1144123983890268</v>
      </c>
    </row>
    <row r="9" spans="1:7" ht="56.25">
      <c r="A9" s="15" t="s">
        <v>20</v>
      </c>
      <c r="B9" s="7">
        <v>990377165.47</v>
      </c>
      <c r="C9" s="7">
        <v>1440296181.78</v>
      </c>
      <c r="D9" s="8">
        <f t="shared" si="0"/>
        <v>1.4542905793839496</v>
      </c>
      <c r="E9" s="7">
        <v>990377165.47</v>
      </c>
      <c r="F9" s="7">
        <v>1408387081.18</v>
      </c>
      <c r="G9" s="12">
        <f t="shared" si="1"/>
        <v>1.4220714393305165</v>
      </c>
    </row>
    <row r="10" spans="1:7" ht="18.75">
      <c r="A10" s="15" t="s">
        <v>21</v>
      </c>
      <c r="B10" s="7">
        <v>257846446.15</v>
      </c>
      <c r="C10" s="7">
        <v>257746464.57</v>
      </c>
      <c r="D10" s="8">
        <f t="shared" si="0"/>
        <v>0.999612243715231</v>
      </c>
      <c r="E10" s="7">
        <v>135705988.36</v>
      </c>
      <c r="F10" s="7">
        <v>145750264.97</v>
      </c>
      <c r="G10" s="12">
        <f t="shared" si="1"/>
        <v>1.0740149843893003</v>
      </c>
    </row>
    <row r="11" spans="1:7" ht="18.75">
      <c r="A11" s="15" t="s">
        <v>22</v>
      </c>
      <c r="B11" s="7">
        <v>348999494.28</v>
      </c>
      <c r="C11" s="7">
        <v>447061521.17</v>
      </c>
      <c r="D11" s="8">
        <f t="shared" si="0"/>
        <v>1.280980426898056</v>
      </c>
      <c r="E11" s="7">
        <v>232563898.6</v>
      </c>
      <c r="F11" s="7">
        <v>305188369.8</v>
      </c>
      <c r="G11" s="12">
        <f t="shared" si="1"/>
        <v>1.3122774929264107</v>
      </c>
    </row>
    <row r="12" spans="1:7" ht="37.5">
      <c r="A12" s="15" t="s">
        <v>0</v>
      </c>
      <c r="B12" s="7">
        <v>9691425.81</v>
      </c>
      <c r="C12" s="7">
        <v>7111788.5</v>
      </c>
      <c r="D12" s="8">
        <f t="shared" si="0"/>
        <v>0.7338227253065047</v>
      </c>
      <c r="E12" s="7">
        <v>9691425.81</v>
      </c>
      <c r="F12" s="7">
        <v>7111788.5</v>
      </c>
      <c r="G12" s="12">
        <f t="shared" si="1"/>
        <v>0.7338227253065047</v>
      </c>
    </row>
    <row r="13" spans="1:7" ht="18.75">
      <c r="A13" s="15" t="s">
        <v>1</v>
      </c>
      <c r="B13" s="7">
        <v>13015197.57</v>
      </c>
      <c r="C13" s="7">
        <v>17547339.59</v>
      </c>
      <c r="D13" s="8">
        <f t="shared" si="0"/>
        <v>1.3482192256878662</v>
      </c>
      <c r="E13" s="7">
        <v>0</v>
      </c>
      <c r="F13" s="7">
        <v>0</v>
      </c>
      <c r="G13" s="12">
        <f t="shared" si="1"/>
      </c>
    </row>
    <row r="14" spans="1:7" ht="56.25">
      <c r="A14" s="15" t="s">
        <v>23</v>
      </c>
      <c r="B14" s="7">
        <v>263679.38</v>
      </c>
      <c r="C14" s="7">
        <v>-89398.68</v>
      </c>
      <c r="D14" s="8">
        <f t="shared" si="0"/>
        <v>-0.3390431212330672</v>
      </c>
      <c r="E14" s="7">
        <v>267456.48</v>
      </c>
      <c r="F14" s="7">
        <v>-59323.8</v>
      </c>
      <c r="G14" s="12">
        <f t="shared" si="1"/>
        <v>-0.2218073011354969</v>
      </c>
    </row>
    <row r="15" spans="1:7" s="4" customFormat="1" ht="18.75">
      <c r="A15" s="14" t="s">
        <v>9</v>
      </c>
      <c r="B15" s="9">
        <f>B16+B17+B18+B19+B20+B21+B22</f>
        <v>241161068.07</v>
      </c>
      <c r="C15" s="9">
        <f>C16+C17+C18+C19+C20+C21+C22</f>
        <v>217446162.96</v>
      </c>
      <c r="D15" s="10">
        <f t="shared" si="0"/>
        <v>0.9016636254774073</v>
      </c>
      <c r="E15" s="9">
        <f>E16+E17+E18+E19+E20+E21+E22</f>
        <v>49379034.3</v>
      </c>
      <c r="F15" s="9">
        <f>F16+F17+F18+F19+F20+F21+F22</f>
        <v>68680566.57</v>
      </c>
      <c r="G15" s="11">
        <f t="shared" si="1"/>
        <v>1.3908851710775558</v>
      </c>
    </row>
    <row r="16" spans="1:7" ht="56.25">
      <c r="A16" s="15" t="s">
        <v>24</v>
      </c>
      <c r="B16" s="7">
        <v>79955462.76</v>
      </c>
      <c r="C16" s="7">
        <v>94081085.77</v>
      </c>
      <c r="D16" s="8">
        <f t="shared" si="0"/>
        <v>1.1766686417962517</v>
      </c>
      <c r="E16" s="7">
        <v>17338887.58</v>
      </c>
      <c r="F16" s="7">
        <v>17153193.53</v>
      </c>
      <c r="G16" s="12">
        <f t="shared" si="1"/>
        <v>0.9892903135138732</v>
      </c>
    </row>
    <row r="17" spans="1:7" ht="37.5">
      <c r="A17" s="15" t="s">
        <v>14</v>
      </c>
      <c r="B17" s="7">
        <v>12787909.17</v>
      </c>
      <c r="C17" s="7">
        <v>11329712.07</v>
      </c>
      <c r="D17" s="8">
        <f t="shared" si="0"/>
        <v>0.8859706398743525</v>
      </c>
      <c r="E17" s="7">
        <v>6839083.43</v>
      </c>
      <c r="F17" s="7">
        <v>6370680.25</v>
      </c>
      <c r="G17" s="12">
        <f t="shared" si="1"/>
        <v>0.9315108252744331</v>
      </c>
    </row>
    <row r="18" spans="1:7" ht="37.5">
      <c r="A18" s="15" t="s">
        <v>15</v>
      </c>
      <c r="B18" s="7">
        <v>17310013.27</v>
      </c>
      <c r="C18" s="7">
        <v>16719956.36</v>
      </c>
      <c r="D18" s="8">
        <f t="shared" si="0"/>
        <v>0.9659123941272403</v>
      </c>
      <c r="E18" s="7">
        <v>7357091.5</v>
      </c>
      <c r="F18" s="7">
        <v>8111555.36</v>
      </c>
      <c r="G18" s="12">
        <f t="shared" si="1"/>
        <v>1.102549201678408</v>
      </c>
    </row>
    <row r="19" spans="1:7" ht="37.5">
      <c r="A19" s="15" t="s">
        <v>28</v>
      </c>
      <c r="B19" s="7">
        <v>99335234.49</v>
      </c>
      <c r="C19" s="7">
        <v>46404469.6</v>
      </c>
      <c r="D19" s="8">
        <f t="shared" si="0"/>
        <v>0.4671501490709372</v>
      </c>
      <c r="E19" s="7">
        <v>3071027.65</v>
      </c>
      <c r="F19" s="7">
        <v>1338215.67</v>
      </c>
      <c r="G19" s="12">
        <f t="shared" si="1"/>
        <v>0.43575500533184713</v>
      </c>
    </row>
    <row r="20" spans="1:7" ht="18.75">
      <c r="A20" s="15" t="s">
        <v>29</v>
      </c>
      <c r="B20" s="7">
        <v>200220</v>
      </c>
      <c r="C20" s="7">
        <v>127640.4</v>
      </c>
      <c r="D20" s="8">
        <f t="shared" si="0"/>
        <v>0.6375007491759065</v>
      </c>
      <c r="E20" s="7">
        <v>116590</v>
      </c>
      <c r="F20" s="7">
        <v>45440</v>
      </c>
      <c r="G20" s="12">
        <f t="shared" si="1"/>
        <v>0.38974183034565574</v>
      </c>
    </row>
    <row r="21" spans="1:7" ht="18.75">
      <c r="A21" s="15" t="s">
        <v>30</v>
      </c>
      <c r="B21" s="7">
        <v>29498970.66</v>
      </c>
      <c r="C21" s="7">
        <v>46258682.05</v>
      </c>
      <c r="D21" s="8">
        <f t="shared" si="0"/>
        <v>1.5681456340687108</v>
      </c>
      <c r="E21" s="7">
        <v>13810112.71</v>
      </c>
      <c r="F21" s="7">
        <v>34378346.73</v>
      </c>
      <c r="G21" s="12">
        <f t="shared" si="1"/>
        <v>2.489360329775324</v>
      </c>
    </row>
    <row r="22" spans="1:7" ht="18.75">
      <c r="A22" s="15" t="s">
        <v>11</v>
      </c>
      <c r="B22" s="7">
        <v>2073257.72</v>
      </c>
      <c r="C22" s="7">
        <v>2524616.71</v>
      </c>
      <c r="D22" s="8">
        <f t="shared" si="0"/>
        <v>1.2177052016475791</v>
      </c>
      <c r="E22" s="7">
        <v>846241.43</v>
      </c>
      <c r="F22" s="7">
        <v>1283135.03</v>
      </c>
      <c r="G22" s="12">
        <f t="shared" si="1"/>
        <v>1.5162753612760367</v>
      </c>
    </row>
    <row r="23" spans="1:7" s="4" customFormat="1" ht="18.75">
      <c r="A23" s="1" t="s">
        <v>12</v>
      </c>
      <c r="B23" s="9">
        <v>2385848066.23</v>
      </c>
      <c r="C23" s="9">
        <v>1763364049.83</v>
      </c>
      <c r="D23" s="10">
        <f>IF(B23=0,"",C23/B23)</f>
        <v>0.739093186523139</v>
      </c>
      <c r="E23" s="9">
        <v>2483346376.89</v>
      </c>
      <c r="F23" s="9">
        <v>1921455103.6</v>
      </c>
      <c r="G23" s="11">
        <f>IF(E23=0,"",F23/E23)</f>
        <v>0.7737362461721187</v>
      </c>
    </row>
    <row r="24" spans="1:7" ht="56.25">
      <c r="A24" s="13" t="s">
        <v>13</v>
      </c>
      <c r="B24" s="7">
        <v>3015355779.59</v>
      </c>
      <c r="C24" s="7">
        <v>2689039665.59</v>
      </c>
      <c r="D24" s="8">
        <f t="shared" si="0"/>
        <v>0.8917818864995196</v>
      </c>
      <c r="E24" s="7">
        <v>3015355779.59</v>
      </c>
      <c r="F24" s="7">
        <v>2689039665.59</v>
      </c>
      <c r="G24" s="12">
        <f t="shared" si="1"/>
        <v>0.8917818864995196</v>
      </c>
    </row>
    <row r="25" spans="1:7" ht="18.75">
      <c r="A25" s="13" t="s">
        <v>25</v>
      </c>
      <c r="B25" s="7">
        <v>4736584.72</v>
      </c>
      <c r="C25" s="7">
        <v>4325392.84</v>
      </c>
      <c r="D25" s="8">
        <f t="shared" si="0"/>
        <v>0.9131881082452168</v>
      </c>
      <c r="E25" s="7">
        <v>162000</v>
      </c>
      <c r="F25" s="7">
        <v>-2398690.01</v>
      </c>
      <c r="G25" s="12">
        <f t="shared" si="1"/>
        <v>-14.806728456790122</v>
      </c>
    </row>
    <row r="26" spans="1:7" ht="131.25">
      <c r="A26" s="13" t="s">
        <v>26</v>
      </c>
      <c r="B26" s="7">
        <v>29196767.37</v>
      </c>
      <c r="C26" s="7">
        <v>1254052.08</v>
      </c>
      <c r="D26" s="8">
        <f t="shared" si="0"/>
        <v>0.04295174407864592</v>
      </c>
      <c r="E26" s="7">
        <v>131269662.75</v>
      </c>
      <c r="F26" s="7">
        <v>166069188.7</v>
      </c>
      <c r="G26" s="12">
        <f t="shared" si="1"/>
        <v>1.2650995303939714</v>
      </c>
    </row>
    <row r="27" spans="1:7" ht="56.25">
      <c r="A27" s="13" t="s">
        <v>27</v>
      </c>
      <c r="B27" s="7">
        <v>-663914246.77</v>
      </c>
      <c r="C27" s="7">
        <v>-931975060.68</v>
      </c>
      <c r="D27" s="8">
        <f t="shared" si="0"/>
        <v>1.403758188974162</v>
      </c>
      <c r="E27" s="7">
        <v>-663914246.77</v>
      </c>
      <c r="F27" s="7">
        <v>-931975060.68</v>
      </c>
      <c r="G27" s="12">
        <f t="shared" si="1"/>
        <v>1.403758188974162</v>
      </c>
    </row>
  </sheetData>
  <sheetProtection/>
  <mergeCells count="4">
    <mergeCell ref="A1:G1"/>
    <mergeCell ref="A3:A4"/>
    <mergeCell ref="B3:D3"/>
    <mergeCell ref="E3:G3"/>
  </mergeCells>
  <printOptions/>
  <pageMargins left="0.39370078740157477" right="0.39370078740157477" top="1" bottom="1" header="0.5" footer="0.5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tabSelected="1" view="pageBreakPreview" zoomScale="60" workbookViewId="0" topLeftCell="A1">
      <selection activeCell="A2" sqref="A2"/>
    </sheetView>
  </sheetViews>
  <sheetFormatPr defaultColWidth="19.8515625" defaultRowHeight="12"/>
  <cols>
    <col min="1" max="1" width="49.28125" style="18" bestFit="1" customWidth="1"/>
    <col min="2" max="9" width="26.28125" style="18" customWidth="1"/>
    <col min="10" max="10" width="28.8515625" style="18" customWidth="1"/>
    <col min="11" max="22" width="26.28125" style="18" customWidth="1"/>
    <col min="23" max="16384" width="19.8515625" style="18" customWidth="1"/>
  </cols>
  <sheetData>
    <row r="1" spans="1:11" ht="18.75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16.5" customHeight="1">
      <c r="K2" s="27" t="s">
        <v>10</v>
      </c>
    </row>
    <row r="3" spans="1:22" ht="101.25" customHeight="1">
      <c r="A3" s="17" t="s">
        <v>36</v>
      </c>
      <c r="B3" s="17" t="s">
        <v>18</v>
      </c>
      <c r="C3" s="17" t="s">
        <v>19</v>
      </c>
      <c r="D3" s="17" t="s">
        <v>20</v>
      </c>
      <c r="E3" s="17" t="s">
        <v>21</v>
      </c>
      <c r="F3" s="17" t="s">
        <v>22</v>
      </c>
      <c r="G3" s="17" t="s">
        <v>0</v>
      </c>
      <c r="H3" s="17" t="s">
        <v>1</v>
      </c>
      <c r="I3" s="17" t="s">
        <v>23</v>
      </c>
      <c r="J3" s="17" t="s">
        <v>24</v>
      </c>
      <c r="K3" s="17" t="s">
        <v>14</v>
      </c>
      <c r="L3" s="17" t="s">
        <v>15</v>
      </c>
      <c r="M3" s="17" t="s">
        <v>28</v>
      </c>
      <c r="N3" s="17" t="s">
        <v>29</v>
      </c>
      <c r="O3" s="17" t="s">
        <v>30</v>
      </c>
      <c r="P3" s="17" t="s">
        <v>11</v>
      </c>
      <c r="Q3" s="17" t="s">
        <v>12</v>
      </c>
      <c r="R3" s="17" t="s">
        <v>13</v>
      </c>
      <c r="S3" s="17" t="s">
        <v>37</v>
      </c>
      <c r="T3" s="17" t="s">
        <v>25</v>
      </c>
      <c r="U3" s="17" t="s">
        <v>26</v>
      </c>
      <c r="V3" s="17" t="s">
        <v>27</v>
      </c>
    </row>
    <row r="4" spans="1:22" ht="12.75">
      <c r="A4" s="19" t="s">
        <v>38</v>
      </c>
      <c r="B4" s="20">
        <v>14451279.29</v>
      </c>
      <c r="C4" s="20">
        <v>7012198.69</v>
      </c>
      <c r="D4" s="20">
        <v>2095151.84</v>
      </c>
      <c r="E4" s="20">
        <v>1734424.03</v>
      </c>
      <c r="F4" s="20">
        <v>2441584.49</v>
      </c>
      <c r="G4" s="20"/>
      <c r="H4" s="20">
        <v>315560.14</v>
      </c>
      <c r="I4" s="20">
        <v>-1141.98</v>
      </c>
      <c r="J4" s="20">
        <v>257049.33</v>
      </c>
      <c r="K4" s="20">
        <v>175449.98</v>
      </c>
      <c r="L4" s="20">
        <v>68574.56</v>
      </c>
      <c r="M4" s="20">
        <v>78360.63</v>
      </c>
      <c r="N4" s="20"/>
      <c r="O4" s="20">
        <v>273628.58</v>
      </c>
      <c r="P4" s="20">
        <v>439</v>
      </c>
      <c r="Q4" s="20">
        <v>67160411.05</v>
      </c>
      <c r="R4" s="20">
        <v>69092145</v>
      </c>
      <c r="S4" s="20"/>
      <c r="T4" s="20">
        <v>22000</v>
      </c>
      <c r="U4" s="20"/>
      <c r="V4" s="20">
        <v>-1953733.95</v>
      </c>
    </row>
    <row r="5" spans="1:22" ht="12.75">
      <c r="A5" s="19" t="s">
        <v>39</v>
      </c>
      <c r="B5" s="20">
        <v>5809234.81</v>
      </c>
      <c r="C5" s="20">
        <v>2398481.33</v>
      </c>
      <c r="D5" s="20">
        <v>969078.66</v>
      </c>
      <c r="E5" s="20">
        <v>790884.9</v>
      </c>
      <c r="F5" s="20">
        <v>519942.29</v>
      </c>
      <c r="G5" s="20"/>
      <c r="H5" s="20">
        <v>92273.46</v>
      </c>
      <c r="I5" s="20"/>
      <c r="J5" s="20">
        <v>610447.8</v>
      </c>
      <c r="K5" s="20">
        <v>41576.42</v>
      </c>
      <c r="L5" s="20"/>
      <c r="M5" s="20">
        <v>329168.72</v>
      </c>
      <c r="N5" s="20"/>
      <c r="O5" s="20">
        <v>26544.93</v>
      </c>
      <c r="P5" s="20">
        <v>30836.3</v>
      </c>
      <c r="Q5" s="20">
        <v>43768109.67</v>
      </c>
      <c r="R5" s="20">
        <v>43794727</v>
      </c>
      <c r="S5" s="20"/>
      <c r="T5" s="20"/>
      <c r="U5" s="20"/>
      <c r="V5" s="20">
        <v>-26617.33</v>
      </c>
    </row>
    <row r="6" spans="1:22" ht="12.75">
      <c r="A6" s="19" t="s">
        <v>40</v>
      </c>
      <c r="B6" s="20">
        <v>19407369.69</v>
      </c>
      <c r="C6" s="20">
        <v>12658910.05</v>
      </c>
      <c r="D6" s="20">
        <v>1071189.49</v>
      </c>
      <c r="E6" s="20">
        <v>1757985.35</v>
      </c>
      <c r="F6" s="20">
        <v>2440227.1</v>
      </c>
      <c r="G6" s="20"/>
      <c r="H6" s="20">
        <v>141686.65</v>
      </c>
      <c r="I6" s="20">
        <v>-120.51</v>
      </c>
      <c r="J6" s="20">
        <v>839550.72</v>
      </c>
      <c r="K6" s="20">
        <v>159024.02</v>
      </c>
      <c r="L6" s="20">
        <v>23319</v>
      </c>
      <c r="M6" s="20">
        <v>231483.31</v>
      </c>
      <c r="N6" s="20"/>
      <c r="O6" s="20">
        <v>84114.51</v>
      </c>
      <c r="P6" s="20"/>
      <c r="Q6" s="20">
        <v>68206031</v>
      </c>
      <c r="R6" s="20">
        <v>68619328</v>
      </c>
      <c r="S6" s="20"/>
      <c r="T6" s="20"/>
      <c r="U6" s="20"/>
      <c r="V6" s="20">
        <v>-413297</v>
      </c>
    </row>
    <row r="7" spans="1:22" ht="12.75">
      <c r="A7" s="19" t="s">
        <v>41</v>
      </c>
      <c r="B7" s="20">
        <v>7401557.5</v>
      </c>
      <c r="C7" s="20">
        <v>4127775.16</v>
      </c>
      <c r="D7" s="20">
        <v>577234.66</v>
      </c>
      <c r="E7" s="20">
        <v>707759.25</v>
      </c>
      <c r="F7" s="20">
        <v>1259058.99</v>
      </c>
      <c r="G7" s="20"/>
      <c r="H7" s="20">
        <v>197807.76</v>
      </c>
      <c r="I7" s="20">
        <v>-9.99</v>
      </c>
      <c r="J7" s="20">
        <v>232595.2</v>
      </c>
      <c r="K7" s="20">
        <v>69690.63</v>
      </c>
      <c r="L7" s="20"/>
      <c r="M7" s="20">
        <v>170223.54</v>
      </c>
      <c r="N7" s="20"/>
      <c r="O7" s="20">
        <v>59283.93</v>
      </c>
      <c r="P7" s="20">
        <v>138.37</v>
      </c>
      <c r="Q7" s="20">
        <v>27423801.58</v>
      </c>
      <c r="R7" s="20">
        <v>29241158</v>
      </c>
      <c r="S7" s="20"/>
      <c r="T7" s="20"/>
      <c r="U7" s="20"/>
      <c r="V7" s="20">
        <v>-1817356.42</v>
      </c>
    </row>
    <row r="8" spans="1:22" ht="12.75">
      <c r="A8" s="19" t="s">
        <v>42</v>
      </c>
      <c r="B8" s="20">
        <v>5231033.87</v>
      </c>
      <c r="C8" s="20">
        <v>2088484.33</v>
      </c>
      <c r="D8" s="20">
        <v>1387407.44</v>
      </c>
      <c r="E8" s="20">
        <v>450836.49</v>
      </c>
      <c r="F8" s="20">
        <v>889345.1</v>
      </c>
      <c r="G8" s="20"/>
      <c r="H8" s="20">
        <v>85055.21</v>
      </c>
      <c r="I8" s="20">
        <v>605</v>
      </c>
      <c r="J8" s="20">
        <v>238913.06</v>
      </c>
      <c r="K8" s="20">
        <v>33613.66</v>
      </c>
      <c r="L8" s="20">
        <v>10986.5</v>
      </c>
      <c r="M8" s="20">
        <v>4025</v>
      </c>
      <c r="N8" s="20"/>
      <c r="O8" s="20">
        <v>41762.08</v>
      </c>
      <c r="P8" s="20"/>
      <c r="Q8" s="20">
        <v>29769394</v>
      </c>
      <c r="R8" s="20">
        <v>29814894</v>
      </c>
      <c r="S8" s="20"/>
      <c r="T8" s="20">
        <v>4500</v>
      </c>
      <c r="U8" s="20"/>
      <c r="V8" s="20">
        <v>-50000</v>
      </c>
    </row>
    <row r="9" spans="1:22" ht="12.75">
      <c r="A9" s="19" t="s">
        <v>43</v>
      </c>
      <c r="B9" s="20">
        <v>8996202.1</v>
      </c>
      <c r="C9" s="20">
        <v>4380986.77</v>
      </c>
      <c r="D9" s="20">
        <v>906538.06</v>
      </c>
      <c r="E9" s="20">
        <v>720725.16</v>
      </c>
      <c r="F9" s="20">
        <v>1544145.94</v>
      </c>
      <c r="G9" s="20"/>
      <c r="H9" s="20">
        <v>169107.98</v>
      </c>
      <c r="I9" s="20">
        <v>-128.9</v>
      </c>
      <c r="J9" s="20">
        <v>144230.2</v>
      </c>
      <c r="K9" s="20">
        <v>70140.12</v>
      </c>
      <c r="L9" s="20">
        <v>222405.92</v>
      </c>
      <c r="M9" s="20">
        <v>644050.72</v>
      </c>
      <c r="N9" s="20">
        <v>8000</v>
      </c>
      <c r="O9" s="20">
        <v>185680.71</v>
      </c>
      <c r="P9" s="20">
        <v>319.42</v>
      </c>
      <c r="Q9" s="20">
        <v>33915197.86</v>
      </c>
      <c r="R9" s="20">
        <v>41691063.89</v>
      </c>
      <c r="S9" s="20"/>
      <c r="T9" s="20"/>
      <c r="U9" s="20">
        <v>43.19</v>
      </c>
      <c r="V9" s="20">
        <v>-7775909.22</v>
      </c>
    </row>
    <row r="10" spans="1:22" ht="12.75">
      <c r="A10" s="19" t="s">
        <v>44</v>
      </c>
      <c r="B10" s="20">
        <v>7268645</v>
      </c>
      <c r="C10" s="20">
        <v>3640128.15</v>
      </c>
      <c r="D10" s="20">
        <v>832827.58</v>
      </c>
      <c r="E10" s="20">
        <v>1240844.44</v>
      </c>
      <c r="F10" s="20">
        <v>901857.6</v>
      </c>
      <c r="G10" s="20"/>
      <c r="H10" s="20">
        <v>132839.72</v>
      </c>
      <c r="I10" s="20"/>
      <c r="J10" s="20">
        <v>246482.34</v>
      </c>
      <c r="K10" s="20">
        <v>57280.02</v>
      </c>
      <c r="L10" s="20">
        <v>7284.63</v>
      </c>
      <c r="M10" s="20">
        <v>124781.75</v>
      </c>
      <c r="N10" s="20"/>
      <c r="O10" s="20">
        <v>84318.77</v>
      </c>
      <c r="P10" s="20"/>
      <c r="Q10" s="20">
        <v>42035515.02</v>
      </c>
      <c r="R10" s="20">
        <v>42766987</v>
      </c>
      <c r="S10" s="20"/>
      <c r="T10" s="20"/>
      <c r="U10" s="20"/>
      <c r="V10" s="20">
        <v>-731471.98</v>
      </c>
    </row>
    <row r="11" spans="1:22" ht="12.75">
      <c r="A11" s="19" t="s">
        <v>45</v>
      </c>
      <c r="B11" s="20">
        <v>40080324.4</v>
      </c>
      <c r="C11" s="20">
        <v>27475950.48</v>
      </c>
      <c r="D11" s="20">
        <v>2829060.86</v>
      </c>
      <c r="E11" s="20">
        <v>5209243.24</v>
      </c>
      <c r="F11" s="20">
        <v>2714507.42</v>
      </c>
      <c r="G11" s="20"/>
      <c r="H11" s="20">
        <v>752776.14</v>
      </c>
      <c r="I11" s="20">
        <v>-35662.95</v>
      </c>
      <c r="J11" s="20">
        <v>613370.93</v>
      </c>
      <c r="K11" s="20">
        <v>84284.17</v>
      </c>
      <c r="L11" s="20"/>
      <c r="M11" s="20">
        <v>198281.07</v>
      </c>
      <c r="N11" s="20"/>
      <c r="O11" s="20">
        <v>219571.94</v>
      </c>
      <c r="P11" s="20">
        <v>18941.1</v>
      </c>
      <c r="Q11" s="20">
        <v>93216347.8</v>
      </c>
      <c r="R11" s="20">
        <v>94056329.18</v>
      </c>
      <c r="S11" s="20"/>
      <c r="T11" s="20">
        <v>491002.58</v>
      </c>
      <c r="U11" s="20">
        <v>692281.68</v>
      </c>
      <c r="V11" s="20">
        <v>-2023265.64</v>
      </c>
    </row>
    <row r="12" spans="1:22" ht="12.75">
      <c r="A12" s="19" t="s">
        <v>46</v>
      </c>
      <c r="B12" s="20">
        <v>9409112.57</v>
      </c>
      <c r="C12" s="20">
        <v>4219111.15</v>
      </c>
      <c r="D12" s="20">
        <v>1343054.21</v>
      </c>
      <c r="E12" s="20">
        <v>939097.8</v>
      </c>
      <c r="F12" s="20">
        <v>1809808.67</v>
      </c>
      <c r="G12" s="20"/>
      <c r="H12" s="20">
        <v>109199.99</v>
      </c>
      <c r="I12" s="20">
        <v>0.64</v>
      </c>
      <c r="J12" s="20">
        <v>797563.85</v>
      </c>
      <c r="K12" s="20">
        <v>72330.85</v>
      </c>
      <c r="L12" s="20"/>
      <c r="M12" s="20">
        <v>17525.88</v>
      </c>
      <c r="N12" s="20"/>
      <c r="O12" s="20">
        <v>95180.07</v>
      </c>
      <c r="P12" s="20">
        <v>6239.46</v>
      </c>
      <c r="Q12" s="20">
        <v>38613217.9</v>
      </c>
      <c r="R12" s="20">
        <v>41291758.09</v>
      </c>
      <c r="S12" s="20"/>
      <c r="T12" s="20">
        <v>5000</v>
      </c>
      <c r="U12" s="20"/>
      <c r="V12" s="20">
        <v>-2683540.19</v>
      </c>
    </row>
    <row r="13" spans="1:22" ht="12.75">
      <c r="A13" s="19" t="s">
        <v>47</v>
      </c>
      <c r="B13" s="20">
        <v>14308568.68</v>
      </c>
      <c r="C13" s="20">
        <v>6513528.93</v>
      </c>
      <c r="D13" s="20">
        <v>1546314.43</v>
      </c>
      <c r="E13" s="20">
        <v>1605584.44</v>
      </c>
      <c r="F13" s="20">
        <v>2828537.23</v>
      </c>
      <c r="G13" s="20"/>
      <c r="H13" s="20">
        <v>512131.79</v>
      </c>
      <c r="I13" s="20"/>
      <c r="J13" s="20">
        <v>875152.51</v>
      </c>
      <c r="K13" s="20">
        <v>94539.3</v>
      </c>
      <c r="L13" s="20">
        <v>28523.97</v>
      </c>
      <c r="M13" s="20">
        <v>178502.95</v>
      </c>
      <c r="N13" s="20"/>
      <c r="O13" s="20">
        <v>125753.13</v>
      </c>
      <c r="P13" s="20"/>
      <c r="Q13" s="20">
        <v>47717789.22</v>
      </c>
      <c r="R13" s="20">
        <v>48229108</v>
      </c>
      <c r="S13" s="20"/>
      <c r="T13" s="20">
        <v>63608.36</v>
      </c>
      <c r="U13" s="20">
        <v>83.05</v>
      </c>
      <c r="V13" s="20">
        <v>-575010.19</v>
      </c>
    </row>
    <row r="14" spans="1:22" ht="12.75">
      <c r="A14" s="19" t="s">
        <v>48</v>
      </c>
      <c r="B14" s="20">
        <v>5657928.66</v>
      </c>
      <c r="C14" s="20">
        <v>3011370.1</v>
      </c>
      <c r="D14" s="20">
        <v>472574.54</v>
      </c>
      <c r="E14" s="20">
        <v>674033.41</v>
      </c>
      <c r="F14" s="20">
        <v>940376.79</v>
      </c>
      <c r="G14" s="20"/>
      <c r="H14" s="20">
        <v>95669.92</v>
      </c>
      <c r="I14" s="20"/>
      <c r="J14" s="20">
        <v>232657.46</v>
      </c>
      <c r="K14" s="20">
        <v>36135.05</v>
      </c>
      <c r="L14" s="20">
        <v>20098.35</v>
      </c>
      <c r="M14" s="20">
        <v>37298.81</v>
      </c>
      <c r="N14" s="20"/>
      <c r="O14" s="20">
        <v>97231.08</v>
      </c>
      <c r="P14" s="20">
        <v>40483.15</v>
      </c>
      <c r="Q14" s="20">
        <v>14206640.34</v>
      </c>
      <c r="R14" s="20">
        <v>17929178</v>
      </c>
      <c r="S14" s="20"/>
      <c r="T14" s="20"/>
      <c r="U14" s="20"/>
      <c r="V14" s="20">
        <v>-3722537.66</v>
      </c>
    </row>
    <row r="15" spans="1:22" ht="12.75">
      <c r="A15" s="19" t="s">
        <v>49</v>
      </c>
      <c r="B15" s="20">
        <v>9827509.19</v>
      </c>
      <c r="C15" s="20">
        <v>2999440.26</v>
      </c>
      <c r="D15" s="20">
        <v>912919.14</v>
      </c>
      <c r="E15" s="20">
        <v>680356.18</v>
      </c>
      <c r="F15" s="20">
        <v>679811.18</v>
      </c>
      <c r="G15" s="20"/>
      <c r="H15" s="20">
        <v>109771.51</v>
      </c>
      <c r="I15" s="20">
        <v>9.41</v>
      </c>
      <c r="J15" s="20">
        <v>543660.97</v>
      </c>
      <c r="K15" s="20">
        <v>38033.66</v>
      </c>
      <c r="L15" s="20">
        <v>781747.21</v>
      </c>
      <c r="M15" s="20">
        <v>2934996.53</v>
      </c>
      <c r="N15" s="20">
        <v>49200.4</v>
      </c>
      <c r="O15" s="20">
        <v>38255.74</v>
      </c>
      <c r="P15" s="20">
        <v>59307</v>
      </c>
      <c r="Q15" s="20">
        <v>34925624.26</v>
      </c>
      <c r="R15" s="20">
        <v>35568611.59</v>
      </c>
      <c r="S15" s="20"/>
      <c r="T15" s="20">
        <v>25893.91</v>
      </c>
      <c r="U15" s="20"/>
      <c r="V15" s="20">
        <v>-668881.24</v>
      </c>
    </row>
    <row r="16" spans="1:22" ht="12.75">
      <c r="A16" s="19" t="s">
        <v>50</v>
      </c>
      <c r="B16" s="20">
        <v>18790744.93</v>
      </c>
      <c r="C16" s="20">
        <v>9830126.67</v>
      </c>
      <c r="D16" s="20">
        <v>2241295.73</v>
      </c>
      <c r="E16" s="20">
        <v>3492280.09</v>
      </c>
      <c r="F16" s="20">
        <v>2228069.29</v>
      </c>
      <c r="G16" s="20"/>
      <c r="H16" s="20">
        <v>207462.05</v>
      </c>
      <c r="I16" s="20"/>
      <c r="J16" s="20">
        <v>486181.61</v>
      </c>
      <c r="K16" s="20">
        <v>118579.33</v>
      </c>
      <c r="L16" s="20">
        <v>36266.27</v>
      </c>
      <c r="M16" s="20">
        <v>35247.91</v>
      </c>
      <c r="N16" s="20"/>
      <c r="O16" s="20">
        <v>115235.98</v>
      </c>
      <c r="P16" s="20"/>
      <c r="Q16" s="20">
        <v>46758108.3</v>
      </c>
      <c r="R16" s="20">
        <v>48658882</v>
      </c>
      <c r="S16" s="20"/>
      <c r="T16" s="20">
        <v>40800</v>
      </c>
      <c r="U16" s="20"/>
      <c r="V16" s="20">
        <v>-1941573.7</v>
      </c>
    </row>
    <row r="17" spans="1:22" ht="12.75">
      <c r="A17" s="19" t="s">
        <v>51</v>
      </c>
      <c r="B17" s="20">
        <v>21556010.91</v>
      </c>
      <c r="C17" s="20">
        <v>9829167.37</v>
      </c>
      <c r="D17" s="20">
        <v>1050128.94</v>
      </c>
      <c r="E17" s="20">
        <v>1811452.64</v>
      </c>
      <c r="F17" s="20">
        <v>3212392.25</v>
      </c>
      <c r="G17" s="20"/>
      <c r="H17" s="20">
        <v>631362.89</v>
      </c>
      <c r="I17" s="20">
        <v>392.72</v>
      </c>
      <c r="J17" s="20">
        <v>2017837.57</v>
      </c>
      <c r="K17" s="20">
        <v>143863.77</v>
      </c>
      <c r="L17" s="20">
        <v>122597.88</v>
      </c>
      <c r="M17" s="20">
        <v>2507724.3</v>
      </c>
      <c r="N17" s="20"/>
      <c r="O17" s="20">
        <v>204136.49</v>
      </c>
      <c r="P17" s="20">
        <v>24954.09</v>
      </c>
      <c r="Q17" s="20">
        <v>58200650.04</v>
      </c>
      <c r="R17" s="20">
        <v>72596839.48</v>
      </c>
      <c r="S17" s="20"/>
      <c r="T17" s="20"/>
      <c r="U17" s="20">
        <v>13740</v>
      </c>
      <c r="V17" s="20">
        <v>-14409929.44</v>
      </c>
    </row>
    <row r="18" spans="1:22" ht="12.75">
      <c r="A18" s="19" t="s">
        <v>52</v>
      </c>
      <c r="B18" s="20">
        <v>16531484.06</v>
      </c>
      <c r="C18" s="20">
        <v>8637850.93</v>
      </c>
      <c r="D18" s="20">
        <v>1650019.9</v>
      </c>
      <c r="E18" s="20">
        <v>1229955.89</v>
      </c>
      <c r="F18" s="20">
        <v>1842657.14</v>
      </c>
      <c r="G18" s="20"/>
      <c r="H18" s="20">
        <v>429165.13</v>
      </c>
      <c r="I18" s="20"/>
      <c r="J18" s="20">
        <v>2354008.96</v>
      </c>
      <c r="K18" s="20">
        <v>137935.58</v>
      </c>
      <c r="L18" s="20">
        <v>12087.88</v>
      </c>
      <c r="M18" s="20">
        <v>72284.79</v>
      </c>
      <c r="N18" s="20"/>
      <c r="O18" s="20">
        <v>159947.01</v>
      </c>
      <c r="P18" s="20">
        <v>5570.85</v>
      </c>
      <c r="Q18" s="20">
        <v>69331667.74</v>
      </c>
      <c r="R18" s="20">
        <v>69332967.74</v>
      </c>
      <c r="S18" s="20"/>
      <c r="T18" s="20"/>
      <c r="U18" s="20"/>
      <c r="V18" s="20">
        <v>-1300</v>
      </c>
    </row>
    <row r="19" spans="1:22" ht="12.75">
      <c r="A19" s="19" t="s">
        <v>53</v>
      </c>
      <c r="B19" s="20">
        <v>8477458.63</v>
      </c>
      <c r="C19" s="20">
        <v>3288196.82</v>
      </c>
      <c r="D19" s="20">
        <v>1280192.86</v>
      </c>
      <c r="E19" s="20">
        <v>1108854.98</v>
      </c>
      <c r="F19" s="20">
        <v>1280235.37</v>
      </c>
      <c r="G19" s="20"/>
      <c r="H19" s="20">
        <v>146564.82</v>
      </c>
      <c r="I19" s="20"/>
      <c r="J19" s="20">
        <v>585711.34</v>
      </c>
      <c r="K19" s="20">
        <v>90943.1</v>
      </c>
      <c r="L19" s="20">
        <v>268787.13</v>
      </c>
      <c r="M19" s="20">
        <v>355714.5</v>
      </c>
      <c r="N19" s="20"/>
      <c r="O19" s="20">
        <v>54457.71</v>
      </c>
      <c r="P19" s="20">
        <v>17800</v>
      </c>
      <c r="Q19" s="20">
        <v>39696695</v>
      </c>
      <c r="R19" s="20">
        <v>40326934</v>
      </c>
      <c r="S19" s="20"/>
      <c r="T19" s="20"/>
      <c r="U19" s="20">
        <v>56.22</v>
      </c>
      <c r="V19" s="20">
        <v>-630295.22</v>
      </c>
    </row>
    <row r="20" spans="1:22" ht="12.75">
      <c r="A20" s="19" t="s">
        <v>54</v>
      </c>
      <c r="B20" s="20">
        <v>10520033.1</v>
      </c>
      <c r="C20" s="20">
        <v>3935926.58</v>
      </c>
      <c r="D20" s="20">
        <v>1185103.48</v>
      </c>
      <c r="E20" s="20">
        <v>1966831.73</v>
      </c>
      <c r="F20" s="20">
        <v>2313151.85</v>
      </c>
      <c r="G20" s="20"/>
      <c r="H20" s="20">
        <v>235973.12</v>
      </c>
      <c r="I20" s="20"/>
      <c r="J20" s="20">
        <v>151076.42</v>
      </c>
      <c r="K20" s="20">
        <v>71222.43</v>
      </c>
      <c r="L20" s="20"/>
      <c r="M20" s="20">
        <v>590005</v>
      </c>
      <c r="N20" s="20"/>
      <c r="O20" s="20">
        <v>63737.49</v>
      </c>
      <c r="P20" s="20">
        <v>7005</v>
      </c>
      <c r="Q20" s="20">
        <v>34226466.6</v>
      </c>
      <c r="R20" s="20">
        <v>41592478</v>
      </c>
      <c r="S20" s="20"/>
      <c r="T20" s="20"/>
      <c r="U20" s="20"/>
      <c r="V20" s="20">
        <v>-7366011.4</v>
      </c>
    </row>
    <row r="21" spans="1:22" ht="12.75">
      <c r="A21" s="19" t="s">
        <v>55</v>
      </c>
      <c r="B21" s="20">
        <v>9032570.44</v>
      </c>
      <c r="C21" s="20">
        <v>5587261.79</v>
      </c>
      <c r="D21" s="20">
        <v>996201.18</v>
      </c>
      <c r="E21" s="20">
        <v>1615666.1</v>
      </c>
      <c r="F21" s="20">
        <v>484259.18</v>
      </c>
      <c r="G21" s="20"/>
      <c r="H21" s="20">
        <v>98187.67</v>
      </c>
      <c r="I21" s="20"/>
      <c r="J21" s="20">
        <v>95761.24</v>
      </c>
      <c r="K21" s="20">
        <v>40643.6</v>
      </c>
      <c r="L21" s="20"/>
      <c r="M21" s="20">
        <v>44472.51</v>
      </c>
      <c r="N21" s="20"/>
      <c r="O21" s="20">
        <v>70117.17</v>
      </c>
      <c r="P21" s="20"/>
      <c r="Q21" s="20">
        <v>21128056.39</v>
      </c>
      <c r="R21" s="20">
        <v>26098082</v>
      </c>
      <c r="S21" s="20"/>
      <c r="T21" s="20">
        <v>32940</v>
      </c>
      <c r="U21" s="20">
        <v>2617.5</v>
      </c>
      <c r="V21" s="20">
        <v>-5005583.11</v>
      </c>
    </row>
    <row r="22" spans="1:22" ht="12.75">
      <c r="A22" s="19" t="s">
        <v>56</v>
      </c>
      <c r="B22" s="20">
        <v>18438426.04</v>
      </c>
      <c r="C22" s="20">
        <v>10671187.8</v>
      </c>
      <c r="D22" s="20">
        <v>1605347.4</v>
      </c>
      <c r="E22" s="20">
        <v>2033290.82</v>
      </c>
      <c r="F22" s="20">
        <v>1842453</v>
      </c>
      <c r="G22" s="20"/>
      <c r="H22" s="20">
        <v>274062.28</v>
      </c>
      <c r="I22" s="20">
        <v>-2070.52</v>
      </c>
      <c r="J22" s="20">
        <v>435544.58</v>
      </c>
      <c r="K22" s="20">
        <v>116952.65</v>
      </c>
      <c r="L22" s="20">
        <v>41376</v>
      </c>
      <c r="M22" s="20">
        <v>1332559.56</v>
      </c>
      <c r="N22" s="20"/>
      <c r="O22" s="20">
        <v>59879.59</v>
      </c>
      <c r="P22" s="20">
        <v>27842.88</v>
      </c>
      <c r="Q22" s="20">
        <v>38114117.1</v>
      </c>
      <c r="R22" s="20">
        <v>45682858</v>
      </c>
      <c r="S22" s="20"/>
      <c r="T22" s="20"/>
      <c r="U22" s="20"/>
      <c r="V22" s="20">
        <v>-7568740.9</v>
      </c>
    </row>
    <row r="23" spans="1:22" ht="12.75">
      <c r="A23" s="19" t="s">
        <v>57</v>
      </c>
      <c r="B23" s="20">
        <v>39529683.39</v>
      </c>
      <c r="C23" s="20">
        <v>25038525.39</v>
      </c>
      <c r="D23" s="20">
        <v>1113947.65</v>
      </c>
      <c r="E23" s="20">
        <v>3098891.04</v>
      </c>
      <c r="F23" s="20">
        <v>5290822.44</v>
      </c>
      <c r="G23" s="20"/>
      <c r="H23" s="20">
        <v>872802.98</v>
      </c>
      <c r="I23" s="20">
        <v>-132.43</v>
      </c>
      <c r="J23" s="20">
        <v>1540355.91</v>
      </c>
      <c r="K23" s="20">
        <v>248880.41</v>
      </c>
      <c r="L23" s="20">
        <v>686232.85</v>
      </c>
      <c r="M23" s="20">
        <v>1353286.73</v>
      </c>
      <c r="N23" s="20"/>
      <c r="O23" s="20">
        <v>204170.42</v>
      </c>
      <c r="P23" s="20">
        <v>81900</v>
      </c>
      <c r="Q23" s="20">
        <v>39340215.81</v>
      </c>
      <c r="R23" s="20">
        <v>41286540.81</v>
      </c>
      <c r="S23" s="20"/>
      <c r="T23" s="20"/>
      <c r="U23" s="20"/>
      <c r="V23" s="20">
        <v>-1946325</v>
      </c>
    </row>
    <row r="24" spans="1:22" s="23" customFormat="1" ht="12.75">
      <c r="A24" s="21" t="s">
        <v>58</v>
      </c>
      <c r="B24" s="22">
        <v>32004106.2</v>
      </c>
      <c r="C24" s="22">
        <v>15468831.64</v>
      </c>
      <c r="D24" s="22">
        <v>2171733.04</v>
      </c>
      <c r="E24" s="22">
        <v>3493074.05</v>
      </c>
      <c r="F24" s="22">
        <v>4655491.17</v>
      </c>
      <c r="G24" s="22"/>
      <c r="H24" s="22">
        <v>574670.87</v>
      </c>
      <c r="I24" s="22">
        <v>2.01</v>
      </c>
      <c r="J24" s="22">
        <v>790766.42</v>
      </c>
      <c r="K24" s="22">
        <v>155444.95</v>
      </c>
      <c r="L24" s="22">
        <v>3744</v>
      </c>
      <c r="M24" s="22">
        <v>3915926.02</v>
      </c>
      <c r="N24" s="22"/>
      <c r="O24" s="22">
        <v>223500.92</v>
      </c>
      <c r="P24" s="22">
        <v>550921.11</v>
      </c>
      <c r="Q24" s="22">
        <v>81617366.65</v>
      </c>
      <c r="R24" s="22">
        <v>89753625</v>
      </c>
      <c r="S24" s="22"/>
      <c r="T24" s="22"/>
      <c r="U24" s="22">
        <v>13484.25</v>
      </c>
      <c r="V24" s="22">
        <v>-8149742.6</v>
      </c>
    </row>
    <row r="25" spans="1:22" s="23" customFormat="1" ht="12.75">
      <c r="A25" s="21" t="s">
        <v>59</v>
      </c>
      <c r="B25" s="22">
        <v>74378591.2</v>
      </c>
      <c r="C25" s="22">
        <v>46624193.41</v>
      </c>
      <c r="D25" s="22">
        <v>2082706.34</v>
      </c>
      <c r="E25" s="22">
        <v>5789610.51</v>
      </c>
      <c r="F25" s="22">
        <v>11300764.45</v>
      </c>
      <c r="G25" s="22"/>
      <c r="H25" s="22">
        <v>919037.98</v>
      </c>
      <c r="I25" s="22">
        <v>13109.07</v>
      </c>
      <c r="J25" s="22">
        <v>5008554.81</v>
      </c>
      <c r="K25" s="22">
        <v>442091.75</v>
      </c>
      <c r="L25" s="22">
        <v>95272.62</v>
      </c>
      <c r="M25" s="22">
        <v>1289277.07</v>
      </c>
      <c r="N25" s="22">
        <v>25000</v>
      </c>
      <c r="O25" s="22">
        <v>848196.43</v>
      </c>
      <c r="P25" s="22">
        <v>-59223.24</v>
      </c>
      <c r="Q25" s="22">
        <v>86018744.54</v>
      </c>
      <c r="R25" s="22">
        <v>114333165</v>
      </c>
      <c r="S25" s="22"/>
      <c r="T25" s="22">
        <v>38338</v>
      </c>
      <c r="U25" s="22">
        <v>100986.51</v>
      </c>
      <c r="V25" s="22">
        <v>-28453744.97</v>
      </c>
    </row>
    <row r="26" spans="1:22" s="23" customFormat="1" ht="12.75">
      <c r="A26" s="21" t="s">
        <v>60</v>
      </c>
      <c r="B26" s="22">
        <v>535796111.2</v>
      </c>
      <c r="C26" s="22">
        <v>259250088.4</v>
      </c>
      <c r="D26" s="22">
        <v>1589073.17</v>
      </c>
      <c r="E26" s="22">
        <v>69844517.06</v>
      </c>
      <c r="F26" s="22">
        <v>88453652.43</v>
      </c>
      <c r="G26" s="22"/>
      <c r="H26" s="22">
        <v>10444169.53</v>
      </c>
      <c r="I26" s="22">
        <v>-4926.45</v>
      </c>
      <c r="J26" s="22">
        <v>59985370</v>
      </c>
      <c r="K26" s="22">
        <v>2460376.37</v>
      </c>
      <c r="L26" s="22">
        <v>6179096.23</v>
      </c>
      <c r="M26" s="22">
        <v>28621056.63</v>
      </c>
      <c r="N26" s="22"/>
      <c r="O26" s="22">
        <v>8545630.64</v>
      </c>
      <c r="P26" s="22">
        <v>428007.19</v>
      </c>
      <c r="Q26" s="22">
        <v>322546606.14</v>
      </c>
      <c r="R26" s="22">
        <v>384270168</v>
      </c>
      <c r="S26" s="22"/>
      <c r="T26" s="22">
        <v>6000000</v>
      </c>
      <c r="U26" s="22">
        <v>6422.86</v>
      </c>
      <c r="V26" s="22">
        <v>-67729984.72</v>
      </c>
    </row>
    <row r="27" spans="1:22" s="26" customFormat="1" ht="12.75">
      <c r="A27" s="24" t="s">
        <v>61</v>
      </c>
      <c r="B27" s="25">
        <v>932903985.86</v>
      </c>
      <c r="C27" s="25">
        <v>478687722.2</v>
      </c>
      <c r="D27" s="25">
        <v>31909100.6</v>
      </c>
      <c r="E27" s="25">
        <v>111996199.6</v>
      </c>
      <c r="F27" s="25">
        <v>141873151.37</v>
      </c>
      <c r="G27" s="25"/>
      <c r="H27" s="25">
        <v>17547339.59</v>
      </c>
      <c r="I27" s="25">
        <v>-30074.88</v>
      </c>
      <c r="J27" s="25">
        <v>79082843.23</v>
      </c>
      <c r="K27" s="25">
        <v>4959031.82</v>
      </c>
      <c r="L27" s="25">
        <v>8608401</v>
      </c>
      <c r="M27" s="25">
        <v>45066253.93</v>
      </c>
      <c r="N27" s="25">
        <v>82200.4</v>
      </c>
      <c r="O27" s="25">
        <v>11880335.32</v>
      </c>
      <c r="P27" s="25">
        <v>1241481.68</v>
      </c>
      <c r="Q27" s="25">
        <v>1377936774.01</v>
      </c>
      <c r="R27" s="25">
        <v>1536027827.78</v>
      </c>
      <c r="S27" s="25"/>
      <c r="T27" s="25">
        <v>6724082.85</v>
      </c>
      <c r="U27" s="25">
        <v>829715.26</v>
      </c>
      <c r="V27" s="25">
        <v>-165644851.88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4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chigazhova</dc:creator>
  <cp:keywords/>
  <dc:description/>
  <cp:lastModifiedBy>Ерофеев В. Ф.</cp:lastModifiedBy>
  <cp:lastPrinted>2014-10-23T08:47:18Z</cp:lastPrinted>
  <dcterms:created xsi:type="dcterms:W3CDTF">2014-02-17T12:43:23Z</dcterms:created>
  <dcterms:modified xsi:type="dcterms:W3CDTF">2014-10-23T09:16:22Z</dcterms:modified>
  <cp:category/>
  <cp:version/>
  <cp:contentType/>
  <cp:contentStatus/>
</cp:coreProperties>
</file>